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2740" yWindow="400" windowWidth="17480" windowHeight="1454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50" i="1" l="1"/>
  <c r="F51" i="1"/>
  <c r="F52" i="1"/>
  <c r="F53" i="1"/>
  <c r="F48" i="1"/>
  <c r="F56" i="1"/>
  <c r="F27" i="1"/>
  <c r="F31" i="1"/>
  <c r="F32" i="1"/>
  <c r="F33" i="1"/>
  <c r="F34" i="1"/>
  <c r="F38" i="1"/>
</calcChain>
</file>

<file path=xl/sharedStrings.xml><?xml version="1.0" encoding="utf-8"?>
<sst xmlns="http://schemas.openxmlformats.org/spreadsheetml/2006/main" count="77" uniqueCount="46">
  <si>
    <t>ACH -2019</t>
  </si>
  <si>
    <t>FORMULE :</t>
  </si>
  <si>
    <r>
      <t xml:space="preserve">K = 1/2  I </t>
    </r>
    <r>
      <rPr>
        <sz val="12"/>
        <color rgb="FF000000"/>
        <rFont val="Arial"/>
      </rPr>
      <t>ω2</t>
    </r>
  </si>
  <si>
    <t>I = 1/2 m R2</t>
  </si>
  <si>
    <t>(kgm2)</t>
  </si>
  <si>
    <t>(Joules)</t>
  </si>
  <si>
    <t>ω = rpm/60 x 2π rad</t>
  </si>
  <si>
    <t>(rad/sec)</t>
  </si>
  <si>
    <r>
      <t>MODULE de CALCUL de l'</t>
    </r>
    <r>
      <rPr>
        <b/>
        <sz val="12"/>
        <color rgb="FF0000FF"/>
        <rFont val="Calibri"/>
        <scheme val="minor"/>
      </rPr>
      <t>ENERGIE CINÉTIQUE</t>
    </r>
    <r>
      <rPr>
        <b/>
        <sz val="12"/>
        <color theme="1"/>
        <rFont val="Calibri"/>
        <family val="2"/>
        <scheme val="minor"/>
      </rPr>
      <t xml:space="preserve"> de ROTATION d'une MEULE</t>
    </r>
  </si>
  <si>
    <t xml:space="preserve">     Une image permet de comprendre le concept de vitesse angulaire : une meule de 1 m de diamètre est  entrainée par un mulet attaché à 2 m du centre. Pendant que le mulet fait un tour la meule fait aussi un tour, leur vitesse angulaire est donc la même. Mais leurs tours n'ont pas la même longueur bien qu'ils correspondent au même temps de parcours (celui d' un cercle complet) : placé plus loin le mulet parcourt en effet 12,56 m pendant que dans le même temps le bord de la meule accomplit une révolution de 6,28 m soit une distance 2 fois moindre. La Vitesse Angulaire, en mesurant un angle (portion de cercle parcourue en un temps donné) rend compte de la vitesse de la rotation indépendamment de la taille du disque ou du cylindre qui tourne. Plus on éloigne la mule plus elle aura, pour une même vitesse, de distance à parcourir.</t>
  </si>
  <si>
    <r>
      <t xml:space="preserve">   </t>
    </r>
    <r>
      <rPr>
        <b/>
        <sz val="11"/>
        <color theme="1"/>
        <rFont val="Calibri"/>
        <scheme val="minor"/>
      </rPr>
      <t>La Vitesse Angulaire</t>
    </r>
    <r>
      <rPr>
        <sz val="11"/>
        <color theme="1"/>
        <rFont val="Calibri"/>
        <scheme val="minor"/>
      </rPr>
      <t xml:space="preserve">, contrairement à la vitesse linéaire (qui mesure le déplacement d'un objet d'un point à un autre, ou la longueur de périmètre d'une meule parcourue en un temps donné -par ex. 60 secondes pour une vitesse de 60rpm), </t>
    </r>
    <r>
      <rPr>
        <b/>
        <sz val="11"/>
        <color theme="1"/>
        <rFont val="Calibri"/>
        <scheme val="minor"/>
      </rPr>
      <t xml:space="preserve">mesure la part de cercle </t>
    </r>
    <r>
      <rPr>
        <sz val="11"/>
        <color theme="1"/>
        <rFont val="Calibri"/>
        <scheme val="minor"/>
      </rPr>
      <t>(donc un</t>
    </r>
    <r>
      <rPr>
        <b/>
        <sz val="11"/>
        <color theme="1"/>
        <rFont val="Calibri"/>
        <scheme val="minor"/>
      </rPr>
      <t xml:space="preserve"> angle</t>
    </r>
    <r>
      <rPr>
        <sz val="11"/>
        <color theme="1"/>
        <rFont val="Calibri"/>
        <scheme val="minor"/>
      </rPr>
      <t>)</t>
    </r>
    <r>
      <rPr>
        <b/>
        <sz val="11"/>
        <color theme="1"/>
        <rFont val="Calibri"/>
        <scheme val="minor"/>
      </rPr>
      <t xml:space="preserve"> parcourue</t>
    </r>
    <r>
      <rPr>
        <sz val="11"/>
        <color theme="1"/>
        <rFont val="Calibri"/>
        <scheme val="minor"/>
      </rPr>
      <t xml:space="preserve"> pendant ce même temps. Ainsi une vitesse de 60 trs/minute ou 60 rpm (souvent celle d'un moulin) correspond à 1 tour par seconde soit 360° (un cercle entier) en une seconde. Une vitesse de 15 rpm correspondrait au déplacement de 1/4 de cercle soit 90° par seconde. </t>
    </r>
  </si>
  <si>
    <t>Masse =</t>
  </si>
  <si>
    <t>kg</t>
  </si>
  <si>
    <t>Rayon =</t>
  </si>
  <si>
    <t>m</t>
  </si>
  <si>
    <t>I = 1/2 m R2 =</t>
  </si>
  <si>
    <r>
      <t>afficher dans les cases JAUNES les valeurs en</t>
    </r>
    <r>
      <rPr>
        <b/>
        <i/>
        <sz val="11"/>
        <color rgb="FF0000FF"/>
        <rFont val="Calibri"/>
        <scheme val="minor"/>
      </rPr>
      <t xml:space="preserve"> </t>
    </r>
    <r>
      <rPr>
        <b/>
        <sz val="11"/>
        <color rgb="FF0000FF"/>
        <rFont val="Calibri"/>
        <scheme val="minor"/>
      </rPr>
      <t>kg</t>
    </r>
    <r>
      <rPr>
        <sz val="11"/>
        <color rgb="FF0000FF"/>
        <rFont val="Calibri"/>
        <scheme val="minor"/>
      </rPr>
      <t xml:space="preserve"> </t>
    </r>
    <r>
      <rPr>
        <i/>
        <sz val="11"/>
        <color rgb="FF0000FF"/>
        <rFont val="Calibri"/>
        <scheme val="minor"/>
      </rPr>
      <t xml:space="preserve">et en </t>
    </r>
    <r>
      <rPr>
        <b/>
        <sz val="11"/>
        <color rgb="FF0000FF"/>
        <rFont val="Calibri"/>
        <scheme val="minor"/>
      </rPr>
      <t>m</t>
    </r>
    <r>
      <rPr>
        <i/>
        <sz val="11"/>
        <color rgb="FF0000FF"/>
        <rFont val="Calibri"/>
        <scheme val="minor"/>
      </rPr>
      <t xml:space="preserve"> correspondant à votre meule</t>
    </r>
  </si>
  <si>
    <r>
      <rPr>
        <b/>
        <sz val="12"/>
        <color rgb="FFFF0000"/>
        <rFont val="Cambria"/>
        <scheme val="major"/>
      </rPr>
      <t>1-</t>
    </r>
    <r>
      <rPr>
        <b/>
        <sz val="12"/>
        <color theme="1"/>
        <rFont val="Calibri"/>
        <family val="2"/>
        <scheme val="minor"/>
      </rPr>
      <t xml:space="preserve">   Calcul du Moment d'Inertie </t>
    </r>
    <r>
      <rPr>
        <b/>
        <sz val="12"/>
        <color theme="1"/>
        <rFont val="Engravers MT"/>
      </rPr>
      <t>I</t>
    </r>
  </si>
  <si>
    <r>
      <t xml:space="preserve">Attention ! Le </t>
    </r>
    <r>
      <rPr>
        <i/>
        <sz val="12"/>
        <color rgb="FFFF0000"/>
        <rFont val="Calibri"/>
        <scheme val="minor"/>
      </rPr>
      <t>rayon</t>
    </r>
    <r>
      <rPr>
        <i/>
        <sz val="12"/>
        <color theme="1"/>
        <rFont val="Calibri"/>
        <scheme val="minor"/>
      </rPr>
      <t xml:space="preserve"> est </t>
    </r>
    <r>
      <rPr>
        <i/>
        <sz val="12"/>
        <color rgb="FFFF0000"/>
        <rFont val="Calibri"/>
        <scheme val="minor"/>
      </rPr>
      <t>en mètre</t>
    </r>
    <r>
      <rPr>
        <i/>
        <sz val="12"/>
        <color theme="1"/>
        <rFont val="Calibri"/>
        <scheme val="minor"/>
      </rPr>
      <t xml:space="preserve"> et non en cm…</t>
    </r>
  </si>
  <si>
    <r>
      <rPr>
        <b/>
        <sz val="12"/>
        <color rgb="FFFF0000"/>
        <rFont val="Cambria"/>
        <scheme val="major"/>
      </rPr>
      <t>2-</t>
    </r>
    <r>
      <rPr>
        <b/>
        <sz val="12"/>
        <color theme="1"/>
        <rFont val="Calibri"/>
        <family val="2"/>
        <scheme val="minor"/>
      </rPr>
      <t xml:space="preserve">   Calcul de la Vitesse Angulaire ω</t>
    </r>
  </si>
  <si>
    <t>rpm / 60</t>
  </si>
  <si>
    <t>sec.</t>
  </si>
  <si>
    <t>60rpm = 60/60 = 1 tour seconde</t>
  </si>
  <si>
    <t>2 π rad</t>
  </si>
  <si>
    <t>rad.</t>
  </si>
  <si>
    <t>carré ω</t>
  </si>
  <si>
    <t xml:space="preserve">NB : à 60 rpm  </t>
  </si>
  <si>
    <t xml:space="preserve"> sera constante car rpm/60 = 1</t>
  </si>
  <si>
    <t>ω</t>
  </si>
  <si>
    <r>
      <rPr>
        <b/>
        <sz val="12"/>
        <color rgb="FFFF0000"/>
        <rFont val="Cambria"/>
        <scheme val="major"/>
      </rPr>
      <t>3-</t>
    </r>
    <r>
      <rPr>
        <b/>
        <sz val="12"/>
        <color theme="1"/>
        <rFont val="Calibri"/>
        <family val="2"/>
        <scheme val="minor"/>
      </rPr>
      <t xml:space="preserve">   Calcul ENERGIE CINÉTIQUE (RKE)</t>
    </r>
  </si>
  <si>
    <r>
      <t xml:space="preserve">K = 1/2  I </t>
    </r>
    <r>
      <rPr>
        <b/>
        <sz val="12"/>
        <color rgb="FF000000"/>
        <rFont val="Arial"/>
      </rPr>
      <t>ω2</t>
    </r>
  </si>
  <si>
    <r>
      <t xml:space="preserve">Pour une </t>
    </r>
    <r>
      <rPr>
        <b/>
        <sz val="12"/>
        <color theme="1"/>
        <rFont val="Calibri"/>
        <family val="2"/>
        <scheme val="minor"/>
      </rPr>
      <t>Rotation différente :</t>
    </r>
  </si>
  <si>
    <t>rpm</t>
  </si>
  <si>
    <t>cases JAUNES : afficher les valeurs en kg et en m de votre meule</t>
  </si>
  <si>
    <r>
      <rPr>
        <b/>
        <sz val="12"/>
        <color rgb="FF000000"/>
        <rFont val="Arial Bold"/>
        <charset val="204"/>
      </rPr>
      <t>ω</t>
    </r>
    <r>
      <rPr>
        <b/>
        <sz val="12"/>
        <color rgb="FF000000"/>
        <rFont val="Engravers MT"/>
      </rPr>
      <t xml:space="preserve"> = rpm/60 </t>
    </r>
    <r>
      <rPr>
        <b/>
        <sz val="12"/>
        <color rgb="FF000000"/>
        <rFont val="Cambria"/>
        <scheme val="major"/>
      </rPr>
      <t>x</t>
    </r>
    <r>
      <rPr>
        <b/>
        <sz val="12"/>
        <color rgb="FF000000"/>
        <rFont val="Engravers MT"/>
      </rPr>
      <t xml:space="preserve"> 2π rad</t>
    </r>
  </si>
  <si>
    <r>
      <rPr>
        <b/>
        <sz val="12"/>
        <color rgb="FF000000"/>
        <rFont val="Arial Bold"/>
        <charset val="204"/>
      </rPr>
      <t xml:space="preserve">ω </t>
    </r>
    <r>
      <rPr>
        <b/>
        <sz val="12"/>
        <color rgb="FF000000"/>
        <rFont val="Engravers MT"/>
      </rPr>
      <t xml:space="preserve"> =  rpm/60 </t>
    </r>
    <r>
      <rPr>
        <b/>
        <sz val="12"/>
        <color rgb="FF000000"/>
        <rFont val="Cambria"/>
        <scheme val="major"/>
      </rPr>
      <t>x</t>
    </r>
    <r>
      <rPr>
        <b/>
        <sz val="12"/>
        <color rgb="FF000000"/>
        <rFont val="Engravers MT"/>
      </rPr>
      <t xml:space="preserve"> 2π rad</t>
    </r>
  </si>
  <si>
    <r>
      <rPr>
        <b/>
        <i/>
        <sz val="12"/>
        <color rgb="FF0000FF"/>
        <rFont val="Calibri"/>
        <scheme val="minor"/>
      </rPr>
      <t>afficher la Vitesse</t>
    </r>
    <r>
      <rPr>
        <i/>
        <sz val="12"/>
        <color rgb="FF0000FF"/>
        <rFont val="Calibri"/>
        <scheme val="minor"/>
      </rPr>
      <t xml:space="preserve"> (trs/minute ou rpm) dans la </t>
    </r>
    <r>
      <rPr>
        <b/>
        <i/>
        <sz val="12"/>
        <color rgb="FF0000FF"/>
        <rFont val="Calibri"/>
        <scheme val="minor"/>
      </rPr>
      <t>case JAUNE</t>
    </r>
  </si>
  <si>
    <t>Joules</t>
  </si>
  <si>
    <r>
      <t xml:space="preserve">     Elle est le pendant, pour une rotation, de la formule bien connue </t>
    </r>
    <r>
      <rPr>
        <i/>
        <sz val="11"/>
        <color theme="1"/>
        <rFont val="Calibri"/>
        <scheme val="minor"/>
      </rPr>
      <t>E = 1/2 mv2</t>
    </r>
    <r>
      <rPr>
        <sz val="11"/>
        <color theme="1"/>
        <rFont val="Calibri"/>
        <scheme val="minor"/>
      </rPr>
      <t xml:space="preserve"> consacrée à l'Energie Cinétique de Translation (déplacement), cas de la voiture par exemple ou d'une pierre lancée.</t>
    </r>
  </si>
  <si>
    <r>
      <t xml:space="preserve">      L'</t>
    </r>
    <r>
      <rPr>
        <b/>
        <sz val="12"/>
        <color theme="1"/>
        <rFont val="Calibri"/>
        <family val="2"/>
        <scheme val="minor"/>
      </rPr>
      <t>Energie Cinétique de Rotation</t>
    </r>
    <r>
      <rPr>
        <sz val="12"/>
        <color theme="1"/>
        <rFont val="Calibri"/>
        <family val="2"/>
        <scheme val="minor"/>
      </rPr>
      <t xml:space="preserve"> (</t>
    </r>
    <r>
      <rPr>
        <i/>
        <sz val="12"/>
        <color theme="1"/>
        <rFont val="Calibri"/>
        <scheme val="minor"/>
      </rPr>
      <t>engl</t>
    </r>
    <r>
      <rPr>
        <sz val="12"/>
        <color theme="1"/>
        <rFont val="Calibri"/>
        <family val="2"/>
        <scheme val="minor"/>
      </rPr>
      <t xml:space="preserve">. </t>
    </r>
    <r>
      <rPr>
        <b/>
        <sz val="12"/>
        <color theme="1"/>
        <rFont val="Calibri"/>
        <family val="2"/>
        <scheme val="minor"/>
      </rPr>
      <t>RKE</t>
    </r>
    <r>
      <rPr>
        <sz val="12"/>
        <color theme="1"/>
        <rFont val="Calibri"/>
        <family val="2"/>
        <scheme val="minor"/>
      </rPr>
      <t xml:space="preserve">) est l'énergie stockée par le mouvement circulaire. Elle est égale à la moitié du produit du </t>
    </r>
    <r>
      <rPr>
        <b/>
        <sz val="12"/>
        <color theme="1"/>
        <rFont val="Calibri"/>
        <family val="2"/>
        <scheme val="minor"/>
      </rPr>
      <t>Moment d'Inertie</t>
    </r>
    <r>
      <rPr>
        <sz val="12"/>
        <color theme="1"/>
        <rFont val="Calibri"/>
        <family val="2"/>
        <scheme val="minor"/>
      </rPr>
      <t xml:space="preserve"> (</t>
    </r>
    <r>
      <rPr>
        <b/>
        <sz val="12"/>
        <color theme="1"/>
        <rFont val="Engravers MT"/>
      </rPr>
      <t>I</t>
    </r>
    <r>
      <rPr>
        <sz val="12"/>
        <color theme="1"/>
        <rFont val="Calibri"/>
        <family val="2"/>
        <scheme val="minor"/>
      </rPr>
      <t xml:space="preserve">) par le carré de la </t>
    </r>
    <r>
      <rPr>
        <b/>
        <sz val="12"/>
        <color theme="1"/>
        <rFont val="Calibri"/>
        <family val="2"/>
        <scheme val="minor"/>
      </rPr>
      <t>Vitesse Angulaire</t>
    </r>
    <r>
      <rPr>
        <sz val="12"/>
        <color theme="1"/>
        <rFont val="Calibri"/>
        <family val="2"/>
        <scheme val="minor"/>
      </rPr>
      <t xml:space="preserve"> (</t>
    </r>
    <r>
      <rPr>
        <b/>
        <sz val="12"/>
        <color theme="1"/>
        <rFont val="Calibri"/>
        <family val="2"/>
        <scheme val="minor"/>
      </rPr>
      <t>ω</t>
    </r>
    <r>
      <rPr>
        <sz val="12"/>
        <color theme="1"/>
        <rFont val="Calibri"/>
        <family val="2"/>
        <scheme val="minor"/>
      </rPr>
      <t>).</t>
    </r>
  </si>
  <si>
    <r>
      <t xml:space="preserve">Pour une Rotation à </t>
    </r>
    <r>
      <rPr>
        <b/>
        <sz val="12"/>
        <color theme="1"/>
        <rFont val="Calibri"/>
        <family val="2"/>
        <scheme val="minor"/>
      </rPr>
      <t xml:space="preserve">60rpm </t>
    </r>
    <r>
      <rPr>
        <sz val="12"/>
        <color theme="1"/>
        <rFont val="Calibri"/>
        <family val="2"/>
        <scheme val="minor"/>
      </rPr>
      <t>(60 trs par minute)</t>
    </r>
  </si>
  <si>
    <r>
      <t xml:space="preserve">    La notion de </t>
    </r>
    <r>
      <rPr>
        <b/>
        <sz val="10"/>
        <color theme="1"/>
        <rFont val="Calibri"/>
        <scheme val="minor"/>
      </rPr>
      <t xml:space="preserve">Vitesse Angulaire </t>
    </r>
    <r>
      <rPr>
        <sz val="10"/>
        <color theme="1"/>
        <rFont val="Calibri"/>
        <scheme val="minor"/>
      </rPr>
      <t>permet de s'affranchir de la distance entre le centre de l'objet et le point de mesure de la vitesse. En effet lorsqu'un objet tourne autour de son axe, la vitesse linéaire (en fait la distance parcourue) est maximale sur son bord et nulle en son centre. Ainsi pour une meule tournant à 60rpm et dont le périmètre mesure 1,20 m, la vitesse linéaire est de 1,20 m/sec. sur son bord, de 60 cm dans sa partie mésiale et de 0 m/sec. en son centre car la distance parcourue par ces anneaux en 1 seconde augmente avec leur taille. Pourtant chacun sera parti au même moment et aura accompli un tour au même moment.</t>
    </r>
  </si>
  <si>
    <r>
      <t xml:space="preserve">     Comme la mesure internationale de l'Angle n'est plus le degré ni le grade mais le </t>
    </r>
    <r>
      <rPr>
        <b/>
        <i/>
        <sz val="11"/>
        <color theme="1"/>
        <rFont val="Calibri"/>
        <scheme val="minor"/>
      </rPr>
      <t>Radian</t>
    </r>
    <r>
      <rPr>
        <sz val="11"/>
        <color theme="1"/>
        <rFont val="Calibri"/>
        <scheme val="minor"/>
      </rPr>
      <t xml:space="preserve">, la Vitesse Angulaire s'exprime en Radian/Seconde. De même la Masse est en </t>
    </r>
    <r>
      <rPr>
        <b/>
        <i/>
        <sz val="11"/>
        <color theme="1"/>
        <rFont val="Calibri"/>
        <scheme val="minor"/>
      </rPr>
      <t>Kg</t>
    </r>
    <r>
      <rPr>
        <sz val="11"/>
        <color theme="1"/>
        <rFont val="Calibri"/>
        <scheme val="minor"/>
      </rPr>
      <t xml:space="preserve"> et les Longueurs sont en </t>
    </r>
    <r>
      <rPr>
        <b/>
        <i/>
        <sz val="11"/>
        <color theme="1"/>
        <rFont val="Calibri"/>
        <scheme val="minor"/>
      </rPr>
      <t>Mètre</t>
    </r>
    <r>
      <rPr>
        <sz val="11"/>
        <color theme="1"/>
        <rFont val="Calibri"/>
        <scheme val="minor"/>
      </rPr>
      <t>.</t>
    </r>
  </si>
  <si>
    <t>Données nécessaires : Poids (kg) / Rayon (m) / vitesse angulaire (rad/sec)</t>
  </si>
  <si>
    <t>rad/sec</t>
  </si>
  <si>
    <t>Penser à DIVISER le DIAMÈTRE par 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</si>
</sst>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32" x14ac:knownFonts="1">
    <font>
      <sz val="12"/>
      <color theme="1"/>
      <name val="Calibri"/>
      <family val="2"/>
      <scheme val="minor"/>
    </font>
    <font>
      <b/>
      <sz val="12"/>
      <color theme="1"/>
      <name val="Calibri"/>
      <family val="2"/>
      <scheme val="minor"/>
    </font>
    <font>
      <b/>
      <sz val="12"/>
      <color rgb="FF0000FF"/>
      <name val="Calibri"/>
      <scheme val="minor"/>
    </font>
    <font>
      <sz val="12"/>
      <color rgb="FF000000"/>
      <name val="Engravers MT"/>
    </font>
    <font>
      <sz val="12"/>
      <color rgb="FF000000"/>
      <name val="Arial"/>
    </font>
    <font>
      <sz val="12"/>
      <color rgb="FF000000"/>
      <name val="Calibri"/>
      <family val="2"/>
      <scheme val="minor"/>
    </font>
    <font>
      <u/>
      <sz val="12"/>
      <color theme="10"/>
      <name val="Calibri"/>
      <family val="2"/>
      <scheme val="minor"/>
    </font>
    <font>
      <u/>
      <sz val="12"/>
      <color theme="11"/>
      <name val="Calibri"/>
      <family val="2"/>
      <scheme val="minor"/>
    </font>
    <font>
      <b/>
      <sz val="12"/>
      <color theme="1"/>
      <name val="Engravers MT"/>
    </font>
    <font>
      <i/>
      <sz val="12"/>
      <color theme="1"/>
      <name val="Calibri"/>
      <scheme val="minor"/>
    </font>
    <font>
      <sz val="11"/>
      <color theme="1"/>
      <name val="Calibri"/>
      <scheme val="minor"/>
    </font>
    <font>
      <i/>
      <sz val="11"/>
      <color theme="1"/>
      <name val="Calibri"/>
      <scheme val="minor"/>
    </font>
    <font>
      <sz val="10"/>
      <color theme="1"/>
      <name val="Calibri"/>
      <scheme val="minor"/>
    </font>
    <font>
      <sz val="10"/>
      <color theme="1" tint="0.499984740745262"/>
      <name val="Calibri"/>
      <scheme val="minor"/>
    </font>
    <font>
      <b/>
      <sz val="11"/>
      <color theme="1"/>
      <name val="Calibri"/>
      <scheme val="minor"/>
    </font>
    <font>
      <b/>
      <i/>
      <sz val="11"/>
      <color theme="1"/>
      <name val="Calibri"/>
      <scheme val="minor"/>
    </font>
    <font>
      <i/>
      <sz val="12"/>
      <color rgb="FFFF0000"/>
      <name val="Calibri"/>
      <scheme val="minor"/>
    </font>
    <font>
      <i/>
      <sz val="11"/>
      <color rgb="FF0000FF"/>
      <name val="Calibri"/>
      <scheme val="minor"/>
    </font>
    <font>
      <b/>
      <i/>
      <sz val="11"/>
      <color rgb="FF0000FF"/>
      <name val="Calibri"/>
      <scheme val="minor"/>
    </font>
    <font>
      <b/>
      <sz val="11"/>
      <color rgb="FF0000FF"/>
      <name val="Calibri"/>
      <scheme val="minor"/>
    </font>
    <font>
      <sz val="11"/>
      <color rgb="FF0000FF"/>
      <name val="Calibri"/>
      <scheme val="minor"/>
    </font>
    <font>
      <b/>
      <sz val="12"/>
      <color rgb="FFFF0000"/>
      <name val="Cambria"/>
      <scheme val="major"/>
    </font>
    <font>
      <b/>
      <sz val="12"/>
      <color rgb="FF000000"/>
      <name val="Engravers MT"/>
    </font>
    <font>
      <sz val="16"/>
      <color theme="1"/>
      <name val="Calibri"/>
      <scheme val="minor"/>
    </font>
    <font>
      <b/>
      <sz val="12"/>
      <color rgb="FF000000"/>
      <name val="Arial"/>
    </font>
    <font>
      <b/>
      <sz val="14"/>
      <color theme="5" tint="-0.249977111117893"/>
      <name val="Calibri"/>
      <scheme val="minor"/>
    </font>
    <font>
      <i/>
      <sz val="12"/>
      <color rgb="FF0000FF"/>
      <name val="Calibri"/>
      <scheme val="minor"/>
    </font>
    <font>
      <b/>
      <sz val="12"/>
      <color rgb="FF000000"/>
      <name val="Arial Bold"/>
      <charset val="204"/>
    </font>
    <font>
      <b/>
      <sz val="12"/>
      <color rgb="FF000000"/>
      <name val="Cambria"/>
      <scheme val="major"/>
    </font>
    <font>
      <b/>
      <i/>
      <sz val="12"/>
      <color rgb="FF0000FF"/>
      <name val="Calibri"/>
      <scheme val="minor"/>
    </font>
    <font>
      <b/>
      <sz val="10"/>
      <color theme="1"/>
      <name val="Calibri"/>
      <scheme val="minor"/>
    </font>
    <font>
      <sz val="12"/>
      <color rgb="FFFF0000"/>
      <name val="Arial Black"/>
    </font>
  </fonts>
  <fills count="14">
    <fill>
      <patternFill patternType="none"/>
    </fill>
    <fill>
      <patternFill patternType="gray125"/>
    </fill>
    <fill>
      <patternFill patternType="solid">
        <fgColor theme="8" tint="0.79998168889431442"/>
        <bgColor indexed="64"/>
      </patternFill>
    </fill>
    <fill>
      <patternFill patternType="solid">
        <fgColor theme="8" tint="0.79998168889431442"/>
        <bgColor rgb="FF000000"/>
      </patternFill>
    </fill>
    <fill>
      <patternFill patternType="solid">
        <fgColor theme="8"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rgb="FF000000"/>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rgb="FF000000"/>
      </patternFill>
    </fill>
    <fill>
      <patternFill patternType="solid">
        <fgColor theme="5" tint="0.59999389629810485"/>
        <bgColor rgb="FF000000"/>
      </patternFill>
    </fill>
    <fill>
      <patternFill patternType="solid">
        <fgColor theme="5" tint="0.79998168889431442"/>
        <bgColor indexed="64"/>
      </patternFill>
    </fill>
    <fill>
      <patternFill patternType="solid">
        <fgColor theme="9" tint="0.59999389629810485"/>
        <bgColor rgb="FF000000"/>
      </patternFill>
    </fill>
  </fills>
  <borders count="16">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15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82">
    <xf numFmtId="0" fontId="0" fillId="0" borderId="0" xfId="0"/>
    <xf numFmtId="0" fontId="0" fillId="2" borderId="0" xfId="0" applyFill="1"/>
    <xf numFmtId="0" fontId="1" fillId="2" borderId="0" xfId="0" applyFont="1" applyFill="1"/>
    <xf numFmtId="0" fontId="0" fillId="2" borderId="0" xfId="0" applyFill="1" applyAlignment="1">
      <alignment horizontal="justify" vertical="center" wrapText="1"/>
    </xf>
    <xf numFmtId="0" fontId="10" fillId="2" borderId="0" xfId="0" applyFont="1" applyFill="1" applyAlignment="1">
      <alignment horizontal="justify" vertical="center" wrapText="1"/>
    </xf>
    <xf numFmtId="0" fontId="13" fillId="2" borderId="0" xfId="0" applyFont="1" applyFill="1" applyAlignment="1">
      <alignment horizontal="center"/>
    </xf>
    <xf numFmtId="0" fontId="10" fillId="2" borderId="0" xfId="0" applyFont="1" applyFill="1" applyAlignment="1">
      <alignment horizontal="justify" vertical="center"/>
    </xf>
    <xf numFmtId="0" fontId="12" fillId="2" borderId="0" xfId="0" applyFont="1" applyFill="1" applyAlignment="1">
      <alignment horizontal="justify" vertical="center"/>
    </xf>
    <xf numFmtId="0" fontId="12" fillId="2" borderId="0" xfId="0" applyFont="1" applyFill="1" applyAlignment="1">
      <alignment horizontal="justify" vertical="center" wrapText="1"/>
    </xf>
    <xf numFmtId="0" fontId="0" fillId="6" borderId="0" xfId="0" applyFill="1" applyAlignment="1">
      <alignment horizontal="center" vertical="center"/>
    </xf>
    <xf numFmtId="0" fontId="0" fillId="6" borderId="7" xfId="0" applyFill="1" applyBorder="1" applyAlignment="1">
      <alignment horizontal="center" vertical="center"/>
    </xf>
    <xf numFmtId="165" fontId="0" fillId="6" borderId="0" xfId="0" applyNumberFormat="1" applyFill="1" applyAlignment="1">
      <alignment horizontal="center" vertical="center"/>
    </xf>
    <xf numFmtId="0" fontId="22" fillId="3" borderId="0" xfId="0" applyFont="1" applyFill="1" applyBorder="1" applyAlignment="1">
      <alignment horizontal="right"/>
    </xf>
    <xf numFmtId="0" fontId="0" fillId="2" borderId="0" xfId="0" applyFill="1" applyBorder="1"/>
    <xf numFmtId="165" fontId="0" fillId="8" borderId="8" xfId="0" applyNumberFormat="1" applyFill="1" applyBorder="1" applyAlignment="1">
      <alignment horizontal="center"/>
    </xf>
    <xf numFmtId="0" fontId="23" fillId="2" borderId="0" xfId="0" applyFont="1" applyFill="1"/>
    <xf numFmtId="0" fontId="11" fillId="2" borderId="0" xfId="0" applyFont="1" applyFill="1" applyAlignment="1">
      <alignment horizontal="left"/>
    </xf>
    <xf numFmtId="0" fontId="8" fillId="2" borderId="0" xfId="0" applyFont="1" applyFill="1" applyBorder="1"/>
    <xf numFmtId="164" fontId="0" fillId="2" borderId="0" xfId="0" applyNumberFormat="1" applyFill="1" applyBorder="1" applyAlignment="1">
      <alignment horizontal="center"/>
    </xf>
    <xf numFmtId="164" fontId="0" fillId="8" borderId="8" xfId="0" applyNumberFormat="1" applyFill="1" applyBorder="1" applyAlignment="1">
      <alignment horizontal="center"/>
    </xf>
    <xf numFmtId="0" fontId="1" fillId="4" borderId="10" xfId="0" applyFont="1" applyFill="1" applyBorder="1"/>
    <xf numFmtId="0" fontId="0" fillId="4" borderId="11" xfId="0" applyFill="1" applyBorder="1"/>
    <xf numFmtId="0" fontId="0" fillId="4" borderId="12" xfId="0" applyFill="1" applyBorder="1"/>
    <xf numFmtId="0" fontId="3" fillId="10" borderId="1" xfId="0" applyFont="1" applyFill="1" applyBorder="1"/>
    <xf numFmtId="0" fontId="3" fillId="10" borderId="0" xfId="0" applyFont="1" applyFill="1" applyBorder="1"/>
    <xf numFmtId="0" fontId="5" fillId="10" borderId="2" xfId="0" applyFont="1" applyFill="1" applyBorder="1"/>
    <xf numFmtId="0" fontId="5" fillId="10" borderId="14" xfId="0" applyFont="1" applyFill="1" applyBorder="1"/>
    <xf numFmtId="0" fontId="0" fillId="2" borderId="0" xfId="0" applyFill="1" applyAlignment="1">
      <alignment horizontal="center" vertical="center"/>
    </xf>
    <xf numFmtId="0" fontId="26" fillId="2" borderId="0" xfId="0" applyFont="1" applyFill="1"/>
    <xf numFmtId="0" fontId="0" fillId="2" borderId="0" xfId="0" applyFill="1" applyBorder="1" applyAlignment="1">
      <alignment horizontal="left"/>
    </xf>
    <xf numFmtId="0" fontId="0" fillId="6" borderId="3" xfId="0" applyFill="1" applyBorder="1" applyAlignment="1">
      <alignment horizontal="center" vertical="center"/>
    </xf>
    <xf numFmtId="0" fontId="0" fillId="2" borderId="7" xfId="0" applyFill="1" applyBorder="1"/>
    <xf numFmtId="0" fontId="22" fillId="3" borderId="7" xfId="0" applyFont="1" applyFill="1" applyBorder="1" applyAlignment="1">
      <alignment horizontal="right"/>
    </xf>
    <xf numFmtId="0" fontId="10" fillId="2" borderId="7" xfId="0" applyFont="1" applyFill="1" applyBorder="1" applyAlignment="1">
      <alignment horizontal="justify" vertical="center" wrapText="1"/>
    </xf>
    <xf numFmtId="164" fontId="0" fillId="9" borderId="8" xfId="0" applyNumberFormat="1" applyFill="1" applyBorder="1" applyAlignment="1">
      <alignment horizontal="center"/>
    </xf>
    <xf numFmtId="165" fontId="0" fillId="9" borderId="8" xfId="0" applyNumberFormat="1" applyFill="1" applyBorder="1" applyAlignment="1">
      <alignment horizontal="center"/>
    </xf>
    <xf numFmtId="0" fontId="26" fillId="2" borderId="0" xfId="0" applyFont="1" applyFill="1"/>
    <xf numFmtId="0" fontId="12" fillId="2" borderId="7" xfId="0" applyFont="1" applyFill="1" applyBorder="1" applyAlignment="1">
      <alignment horizontal="justify" vertical="center" wrapText="1"/>
    </xf>
    <xf numFmtId="0" fontId="9" fillId="2" borderId="1" xfId="0" applyFont="1" applyFill="1" applyBorder="1"/>
    <xf numFmtId="0" fontId="11" fillId="2" borderId="1" xfId="0" applyFont="1" applyFill="1" applyBorder="1" applyAlignment="1">
      <alignment horizontal="center"/>
    </xf>
    <xf numFmtId="0" fontId="17" fillId="2" borderId="0" xfId="0" applyFont="1" applyFill="1" applyAlignment="1">
      <alignment horizontal="left" vertical="center"/>
    </xf>
    <xf numFmtId="0" fontId="0" fillId="2" borderId="0" xfId="0" applyFill="1" applyBorder="1" applyAlignment="1">
      <alignment horizontal="center"/>
    </xf>
    <xf numFmtId="0" fontId="0" fillId="2" borderId="0" xfId="0" applyFill="1" applyAlignment="1">
      <alignment horizontal="center"/>
    </xf>
    <xf numFmtId="165" fontId="0" fillId="2" borderId="0" xfId="0" applyNumberFormat="1" applyFill="1" applyAlignment="1">
      <alignment horizontal="center" vertical="center"/>
    </xf>
    <xf numFmtId="0" fontId="1" fillId="12" borderId="0" xfId="0" applyFont="1" applyFill="1" applyAlignment="1">
      <alignment horizontal="center" vertical="center"/>
    </xf>
    <xf numFmtId="4" fontId="25" fillId="9" borderId="8" xfId="0" applyNumberFormat="1" applyFont="1" applyFill="1" applyBorder="1" applyAlignment="1">
      <alignment horizontal="center"/>
    </xf>
    <xf numFmtId="4" fontId="25" fillId="8" borderId="8" xfId="0" applyNumberFormat="1" applyFont="1" applyFill="1" applyBorder="1" applyAlignment="1">
      <alignment horizontal="center"/>
    </xf>
    <xf numFmtId="0" fontId="1" fillId="5" borderId="0" xfId="0" applyFont="1" applyFill="1" applyAlignment="1">
      <alignment horizontal="left" vertical="center" wrapText="1"/>
    </xf>
    <xf numFmtId="0" fontId="17" fillId="2" borderId="0" xfId="0" applyFont="1" applyFill="1" applyAlignment="1">
      <alignment horizontal="left" vertical="center"/>
    </xf>
    <xf numFmtId="0" fontId="5" fillId="10" borderId="13" xfId="0" applyFont="1" applyFill="1" applyBorder="1" applyAlignment="1">
      <alignment horizontal="left"/>
    </xf>
    <xf numFmtId="0" fontId="5" fillId="10" borderId="15" xfId="0" applyFont="1" applyFill="1" applyBorder="1" applyAlignment="1">
      <alignment horizontal="left"/>
    </xf>
    <xf numFmtId="0" fontId="12" fillId="2" borderId="0" xfId="0" applyFont="1" applyFill="1" applyAlignment="1">
      <alignment horizontal="justify" vertical="center"/>
    </xf>
    <xf numFmtId="0" fontId="12" fillId="2" borderId="0" xfId="0" applyFont="1" applyFill="1" applyAlignment="1">
      <alignment horizontal="justify"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0" fillId="2" borderId="0" xfId="0" applyFont="1" applyFill="1" applyAlignment="1">
      <alignment horizontal="justify" vertical="center"/>
    </xf>
    <xf numFmtId="0" fontId="3" fillId="10" borderId="1" xfId="0" applyFont="1" applyFill="1" applyBorder="1"/>
    <xf numFmtId="0" fontId="3" fillId="10" borderId="0" xfId="0" applyFont="1" applyFill="1" applyBorder="1"/>
    <xf numFmtId="0" fontId="5" fillId="10" borderId="13" xfId="0" applyFont="1" applyFill="1" applyBorder="1" applyAlignment="1">
      <alignment horizontal="center" vertical="center"/>
    </xf>
    <xf numFmtId="0" fontId="5" fillId="10" borderId="14" xfId="0" applyFont="1" applyFill="1" applyBorder="1" applyAlignment="1">
      <alignment horizontal="center" vertical="center"/>
    </xf>
    <xf numFmtId="0" fontId="10" fillId="2" borderId="0" xfId="0" applyFont="1" applyFill="1" applyAlignment="1">
      <alignment horizontal="justify" vertical="center" wrapText="1"/>
    </xf>
    <xf numFmtId="0" fontId="0" fillId="2" borderId="0" xfId="0" applyFill="1" applyAlignment="1">
      <alignment horizontal="justify" vertical="center" wrapText="1"/>
    </xf>
    <xf numFmtId="0" fontId="22" fillId="11" borderId="7" xfId="0" applyFont="1" applyFill="1" applyBorder="1" applyAlignment="1">
      <alignment horizontal="right"/>
    </xf>
    <xf numFmtId="0" fontId="8" fillId="9" borderId="7" xfId="0" applyFont="1" applyFill="1" applyBorder="1"/>
    <xf numFmtId="0" fontId="8" fillId="9" borderId="9" xfId="0" applyFont="1" applyFill="1" applyBorder="1"/>
    <xf numFmtId="0" fontId="0" fillId="4" borderId="4" xfId="0" applyFill="1" applyBorder="1" applyAlignment="1">
      <alignment horizontal="left"/>
    </xf>
    <xf numFmtId="0" fontId="0" fillId="4" borderId="5" xfId="0" applyFill="1" applyBorder="1" applyAlignment="1">
      <alignment horizontal="left"/>
    </xf>
    <xf numFmtId="0" fontId="0" fillId="4" borderId="6" xfId="0" applyFill="1" applyBorder="1" applyAlignment="1">
      <alignment horizontal="left"/>
    </xf>
    <xf numFmtId="0" fontId="8" fillId="8" borderId="7" xfId="0" applyFont="1" applyFill="1" applyBorder="1"/>
    <xf numFmtId="0" fontId="8" fillId="8" borderId="9" xfId="0" applyFont="1" applyFill="1" applyBorder="1"/>
    <xf numFmtId="0" fontId="22" fillId="7" borderId="7" xfId="0" applyFont="1" applyFill="1" applyBorder="1" applyAlignment="1">
      <alignment horizontal="right"/>
    </xf>
    <xf numFmtId="0" fontId="0" fillId="4" borderId="0" xfId="0" applyFill="1" applyAlignment="1">
      <alignment horizontal="center" wrapText="1"/>
    </xf>
    <xf numFmtId="0" fontId="22" fillId="7" borderId="7" xfId="0" applyFont="1" applyFill="1" applyBorder="1"/>
    <xf numFmtId="0" fontId="22" fillId="7" borderId="9" xfId="0" applyFont="1" applyFill="1" applyBorder="1"/>
    <xf numFmtId="0" fontId="0" fillId="9" borderId="4" xfId="0" applyFill="1" applyBorder="1" applyAlignment="1">
      <alignment horizontal="left"/>
    </xf>
    <xf numFmtId="0" fontId="0" fillId="9" borderId="5" xfId="0" applyFill="1" applyBorder="1" applyAlignment="1">
      <alignment horizontal="left"/>
    </xf>
    <xf numFmtId="0" fontId="22" fillId="11" borderId="7" xfId="0" applyFont="1" applyFill="1" applyBorder="1"/>
    <xf numFmtId="0" fontId="22" fillId="11" borderId="9" xfId="0" applyFont="1" applyFill="1" applyBorder="1"/>
    <xf numFmtId="0" fontId="17" fillId="2" borderId="1" xfId="0" applyFont="1" applyFill="1" applyBorder="1" applyAlignment="1">
      <alignment horizontal="left"/>
    </xf>
    <xf numFmtId="0" fontId="17" fillId="2" borderId="0" xfId="0" applyFont="1" applyFill="1" applyBorder="1" applyAlignment="1">
      <alignment horizontal="left"/>
    </xf>
    <xf numFmtId="0" fontId="31" fillId="13" borderId="0" xfId="0" applyFont="1" applyFill="1" applyBorder="1" applyAlignment="1">
      <alignment horizontal="center"/>
    </xf>
  </cellXfs>
  <cellStyles count="15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372512</xdr:colOff>
      <xdr:row>60</xdr:row>
      <xdr:rowOff>0</xdr:rowOff>
    </xdr:from>
    <xdr:to>
      <xdr:col>10</xdr:col>
      <xdr:colOff>524538</xdr:colOff>
      <xdr:row>73</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4944512" y="11620500"/>
          <a:ext cx="2996826" cy="2489200"/>
        </a:xfrm>
        <a:prstGeom prst="rect">
          <a:avLst/>
        </a:prstGeom>
      </xdr:spPr>
    </xdr:pic>
    <xdr:clientData/>
  </xdr:twoCellAnchor>
  <xdr:twoCellAnchor editAs="oneCell">
    <xdr:from>
      <xdr:col>9</xdr:col>
      <xdr:colOff>141264</xdr:colOff>
      <xdr:row>71</xdr:row>
      <xdr:rowOff>114300</xdr:rowOff>
    </xdr:from>
    <xdr:to>
      <xdr:col>12</xdr:col>
      <xdr:colOff>215900</xdr:colOff>
      <xdr:row>84</xdr:row>
      <xdr:rowOff>25400</xdr:rowOff>
    </xdr:to>
    <xdr:pic>
      <xdr:nvPicPr>
        <xdr:cNvPr id="3" name="Picture 2"/>
        <xdr:cNvPicPr>
          <a:picLocks noChangeAspect="1"/>
        </xdr:cNvPicPr>
      </xdr:nvPicPr>
      <xdr:blipFill>
        <a:blip xmlns:r="http://schemas.openxmlformats.org/officeDocument/2006/relationships" r:embed="rId2"/>
        <a:stretch>
          <a:fillRect/>
        </a:stretch>
      </xdr:blipFill>
      <xdr:spPr>
        <a:xfrm>
          <a:off x="6732564" y="13830300"/>
          <a:ext cx="2551136" cy="2463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tabSelected="1" topLeftCell="A8" zoomScale="80" zoomScaleNormal="80" zoomScalePageLayoutView="80" workbookViewId="0">
      <selection activeCell="N31" sqref="N31"/>
    </sheetView>
  </sheetViews>
  <sheetFormatPr baseColWidth="10" defaultRowHeight="15" x14ac:dyDescent="0"/>
  <cols>
    <col min="1" max="1" width="5.83203125" customWidth="1"/>
    <col min="9" max="9" width="4.83203125" customWidth="1"/>
  </cols>
  <sheetData>
    <row r="1" spans="1:13">
      <c r="A1" s="1"/>
      <c r="B1" s="1"/>
      <c r="C1" s="1"/>
      <c r="D1" s="1"/>
      <c r="E1" s="1"/>
      <c r="F1" s="1"/>
      <c r="G1" s="1"/>
      <c r="H1" s="1"/>
      <c r="I1" s="1"/>
      <c r="J1" s="1"/>
      <c r="K1" s="1"/>
      <c r="L1" s="1"/>
      <c r="M1" s="1"/>
    </row>
    <row r="2" spans="1:13">
      <c r="A2" s="1"/>
      <c r="B2" s="53" t="s">
        <v>8</v>
      </c>
      <c r="C2" s="54"/>
      <c r="D2" s="54"/>
      <c r="E2" s="54"/>
      <c r="F2" s="54"/>
      <c r="G2" s="54"/>
      <c r="H2" s="54"/>
      <c r="I2" s="54"/>
      <c r="J2" s="54"/>
      <c r="K2" s="54"/>
      <c r="L2" s="55"/>
      <c r="M2" s="1"/>
    </row>
    <row r="3" spans="1:13">
      <c r="A3" s="1"/>
      <c r="B3" s="1"/>
      <c r="C3" s="1"/>
      <c r="D3" s="1"/>
      <c r="E3" s="1"/>
      <c r="F3" s="1"/>
      <c r="G3" s="1"/>
      <c r="H3" s="1"/>
      <c r="I3" s="1"/>
      <c r="J3" s="1"/>
      <c r="K3" s="5"/>
      <c r="L3" s="5" t="s">
        <v>0</v>
      </c>
      <c r="M3" s="1"/>
    </row>
    <row r="4" spans="1:13">
      <c r="A4" s="1"/>
      <c r="B4" s="1"/>
      <c r="C4" s="1"/>
      <c r="D4" s="1"/>
      <c r="E4" s="1"/>
      <c r="F4" s="1"/>
      <c r="G4" s="1"/>
      <c r="H4" s="1"/>
      <c r="I4" s="1"/>
      <c r="J4" s="1"/>
      <c r="K4" s="1"/>
      <c r="L4" s="1"/>
      <c r="M4" s="1"/>
    </row>
    <row r="5" spans="1:13">
      <c r="A5" s="1"/>
      <c r="B5" s="62" t="s">
        <v>39</v>
      </c>
      <c r="C5" s="62"/>
      <c r="D5" s="62"/>
      <c r="E5" s="62"/>
      <c r="F5" s="62"/>
      <c r="G5" s="62"/>
      <c r="H5" s="62"/>
      <c r="I5" s="62"/>
      <c r="J5" s="62"/>
      <c r="K5" s="62"/>
      <c r="L5" s="62"/>
      <c r="M5" s="1"/>
    </row>
    <row r="6" spans="1:13">
      <c r="A6" s="1"/>
      <c r="B6" s="62"/>
      <c r="C6" s="62"/>
      <c r="D6" s="62"/>
      <c r="E6" s="62"/>
      <c r="F6" s="62"/>
      <c r="G6" s="62"/>
      <c r="H6" s="62"/>
      <c r="I6" s="62"/>
      <c r="J6" s="62"/>
      <c r="K6" s="62"/>
      <c r="L6" s="62"/>
      <c r="M6" s="1"/>
    </row>
    <row r="7" spans="1:13" ht="16" customHeight="1">
      <c r="A7" s="1"/>
      <c r="B7" s="3"/>
      <c r="C7" s="3"/>
      <c r="D7" s="3"/>
      <c r="E7" s="3"/>
      <c r="F7" s="3"/>
      <c r="G7" s="3"/>
      <c r="H7" s="20" t="s">
        <v>1</v>
      </c>
      <c r="I7" s="21"/>
      <c r="J7" s="21"/>
      <c r="K7" s="21"/>
      <c r="L7" s="22"/>
      <c r="M7" s="1"/>
    </row>
    <row r="8" spans="1:13" ht="15" customHeight="1">
      <c r="A8" s="1"/>
      <c r="B8" s="61" t="s">
        <v>38</v>
      </c>
      <c r="C8" s="61"/>
      <c r="D8" s="61"/>
      <c r="E8" s="61"/>
      <c r="F8" s="61"/>
      <c r="G8" s="4"/>
      <c r="H8" s="57" t="s">
        <v>2</v>
      </c>
      <c r="I8" s="58"/>
      <c r="J8" s="23" t="s">
        <v>3</v>
      </c>
      <c r="K8" s="24"/>
      <c r="L8" s="25" t="s">
        <v>4</v>
      </c>
      <c r="M8" s="1"/>
    </row>
    <row r="9" spans="1:13">
      <c r="A9" s="1"/>
      <c r="B9" s="61"/>
      <c r="C9" s="61"/>
      <c r="D9" s="61"/>
      <c r="E9" s="61"/>
      <c r="F9" s="61"/>
      <c r="G9" s="4"/>
      <c r="H9" s="59" t="s">
        <v>5</v>
      </c>
      <c r="I9" s="60"/>
      <c r="J9" s="49" t="s">
        <v>6</v>
      </c>
      <c r="K9" s="50"/>
      <c r="L9" s="26" t="s">
        <v>7</v>
      </c>
      <c r="M9" s="1"/>
    </row>
    <row r="10" spans="1:13" ht="16" customHeight="1">
      <c r="A10" s="1"/>
      <c r="B10" s="61"/>
      <c r="C10" s="61"/>
      <c r="D10" s="61"/>
      <c r="E10" s="61"/>
      <c r="F10" s="61"/>
      <c r="G10" s="4"/>
      <c r="H10" s="4"/>
      <c r="I10" s="4"/>
      <c r="J10" s="4"/>
      <c r="K10" s="4"/>
      <c r="L10" s="1"/>
      <c r="M10" s="1"/>
    </row>
    <row r="11" spans="1:13" ht="9" customHeight="1">
      <c r="A11" s="1"/>
      <c r="B11" s="4"/>
      <c r="C11" s="4"/>
      <c r="D11" s="4"/>
      <c r="E11" s="4"/>
      <c r="F11" s="4"/>
      <c r="G11" s="4"/>
      <c r="H11" s="4"/>
      <c r="I11" s="4"/>
      <c r="J11" s="4"/>
      <c r="K11" s="4"/>
      <c r="L11" s="1"/>
      <c r="M11" s="1"/>
    </row>
    <row r="12" spans="1:13" ht="16" customHeight="1">
      <c r="A12" s="1"/>
      <c r="B12" s="56" t="s">
        <v>10</v>
      </c>
      <c r="C12" s="56"/>
      <c r="D12" s="56"/>
      <c r="E12" s="56"/>
      <c r="F12" s="56"/>
      <c r="G12" s="56"/>
      <c r="H12" s="56"/>
      <c r="I12" s="56"/>
      <c r="J12" s="56"/>
      <c r="K12" s="56"/>
      <c r="L12" s="56"/>
      <c r="M12" s="1"/>
    </row>
    <row r="13" spans="1:13">
      <c r="A13" s="1"/>
      <c r="B13" s="56"/>
      <c r="C13" s="56"/>
      <c r="D13" s="56"/>
      <c r="E13" s="56"/>
      <c r="F13" s="56"/>
      <c r="G13" s="56"/>
      <c r="H13" s="56"/>
      <c r="I13" s="56"/>
      <c r="J13" s="56"/>
      <c r="K13" s="56"/>
      <c r="L13" s="56"/>
      <c r="M13" s="1"/>
    </row>
    <row r="14" spans="1:13">
      <c r="A14" s="1"/>
      <c r="B14" s="56"/>
      <c r="C14" s="56"/>
      <c r="D14" s="56"/>
      <c r="E14" s="56"/>
      <c r="F14" s="56"/>
      <c r="G14" s="56"/>
      <c r="H14" s="56"/>
      <c r="I14" s="56"/>
      <c r="J14" s="56"/>
      <c r="K14" s="56"/>
      <c r="L14" s="56"/>
      <c r="M14" s="1"/>
    </row>
    <row r="15" spans="1:13">
      <c r="A15" s="1"/>
      <c r="B15" s="56"/>
      <c r="C15" s="56"/>
      <c r="D15" s="56"/>
      <c r="E15" s="56"/>
      <c r="F15" s="56"/>
      <c r="G15" s="56"/>
      <c r="H15" s="56"/>
      <c r="I15" s="56"/>
      <c r="J15" s="56"/>
      <c r="K15" s="56"/>
      <c r="L15" s="56"/>
      <c r="M15" s="1"/>
    </row>
    <row r="16" spans="1:13" ht="8" customHeight="1">
      <c r="A16" s="1"/>
      <c r="B16" s="6"/>
      <c r="C16" s="6"/>
      <c r="D16" s="6"/>
      <c r="E16" s="6"/>
      <c r="F16" s="6"/>
      <c r="G16" s="6"/>
      <c r="H16" s="6"/>
      <c r="I16" s="6"/>
      <c r="J16" s="6"/>
      <c r="K16" s="6"/>
      <c r="L16" s="6"/>
      <c r="M16" s="1"/>
    </row>
    <row r="17" spans="1:13" ht="16" customHeight="1">
      <c r="A17" s="1"/>
      <c r="B17" s="56" t="s">
        <v>42</v>
      </c>
      <c r="C17" s="56"/>
      <c r="D17" s="56"/>
      <c r="E17" s="56"/>
      <c r="F17" s="56"/>
      <c r="G17" s="56"/>
      <c r="H17" s="56"/>
      <c r="I17" s="56"/>
      <c r="J17" s="56"/>
      <c r="K17" s="56"/>
      <c r="L17" s="56"/>
      <c r="M17" s="1"/>
    </row>
    <row r="18" spans="1:13">
      <c r="A18" s="1"/>
      <c r="B18" s="56"/>
      <c r="C18" s="56"/>
      <c r="D18" s="56"/>
      <c r="E18" s="56"/>
      <c r="F18" s="56"/>
      <c r="G18" s="56"/>
      <c r="H18" s="56"/>
      <c r="I18" s="56"/>
      <c r="J18" s="56"/>
      <c r="K18" s="56"/>
      <c r="L18" s="56"/>
      <c r="M18" s="1"/>
    </row>
    <row r="19" spans="1:13">
      <c r="A19" s="1"/>
      <c r="B19" s="6"/>
      <c r="C19" s="6"/>
      <c r="D19" s="6"/>
      <c r="E19" s="6"/>
      <c r="F19" s="6"/>
      <c r="G19" s="6"/>
      <c r="H19" s="6"/>
      <c r="I19" s="6"/>
      <c r="J19" s="6"/>
      <c r="K19" s="6"/>
      <c r="L19" s="6"/>
      <c r="M19" s="1"/>
    </row>
    <row r="20" spans="1:13" ht="16" thickBot="1">
      <c r="A20" s="1"/>
      <c r="B20" s="33"/>
      <c r="C20" s="33"/>
      <c r="D20" s="33"/>
      <c r="E20" s="33"/>
      <c r="F20" s="33"/>
      <c r="G20" s="33"/>
      <c r="H20" s="31"/>
      <c r="I20" s="31"/>
      <c r="J20" s="31"/>
      <c r="K20" s="31"/>
      <c r="L20" s="31"/>
      <c r="M20" s="1"/>
    </row>
    <row r="21" spans="1:13">
      <c r="A21" s="1"/>
      <c r="B21" s="4"/>
      <c r="C21" s="4"/>
      <c r="D21" s="4"/>
      <c r="E21" s="4"/>
      <c r="F21" s="4"/>
      <c r="G21" s="4"/>
      <c r="H21" s="1"/>
      <c r="I21" s="1"/>
      <c r="J21" s="1"/>
      <c r="K21" s="1"/>
      <c r="L21" s="1"/>
      <c r="M21" s="1"/>
    </row>
    <row r="22" spans="1:13">
      <c r="A22" s="1"/>
      <c r="B22" s="4"/>
      <c r="C22" s="4"/>
      <c r="D22" s="4"/>
      <c r="E22" s="4"/>
      <c r="F22" s="4"/>
      <c r="G22" s="4"/>
      <c r="H22" s="72" t="s">
        <v>43</v>
      </c>
      <c r="I22" s="72"/>
      <c r="J22" s="72"/>
      <c r="K22" s="72"/>
      <c r="L22" s="72"/>
      <c r="M22" s="1"/>
    </row>
    <row r="23" spans="1:13">
      <c r="A23" s="1"/>
      <c r="B23" s="66" t="s">
        <v>40</v>
      </c>
      <c r="C23" s="67"/>
      <c r="D23" s="67"/>
      <c r="E23" s="68"/>
      <c r="F23" s="4"/>
      <c r="G23" s="1"/>
      <c r="H23" s="72"/>
      <c r="I23" s="72"/>
      <c r="J23" s="72"/>
      <c r="K23" s="72"/>
      <c r="L23" s="72"/>
      <c r="M23" s="1"/>
    </row>
    <row r="24" spans="1:13" ht="15" customHeight="1">
      <c r="A24" s="1"/>
      <c r="B24" s="1"/>
      <c r="C24" s="1"/>
      <c r="D24" s="1"/>
      <c r="E24" s="1"/>
      <c r="F24" s="1"/>
      <c r="G24" s="1"/>
      <c r="H24" s="1"/>
      <c r="I24" s="1"/>
      <c r="J24" s="1"/>
      <c r="K24" s="1"/>
      <c r="L24" s="1"/>
      <c r="M24" s="1"/>
    </row>
    <row r="25" spans="1:13">
      <c r="A25" s="1"/>
      <c r="B25" s="47" t="s">
        <v>17</v>
      </c>
      <c r="C25" s="47"/>
      <c r="D25" s="47"/>
      <c r="E25" s="2" t="s">
        <v>11</v>
      </c>
      <c r="F25" s="11">
        <v>52.45</v>
      </c>
      <c r="G25" s="1" t="s">
        <v>12</v>
      </c>
      <c r="H25" s="1"/>
      <c r="I25" s="1"/>
      <c r="J25" s="1"/>
      <c r="K25" s="1"/>
      <c r="L25" s="1"/>
      <c r="M25" s="1"/>
    </row>
    <row r="26" spans="1:13" ht="16" customHeight="1" thickBot="1">
      <c r="A26" s="1"/>
      <c r="B26" s="1"/>
      <c r="C26" s="1"/>
      <c r="D26" s="1"/>
      <c r="E26" s="2" t="s">
        <v>13</v>
      </c>
      <c r="F26" s="10">
        <v>0.21</v>
      </c>
      <c r="G26" s="1" t="s">
        <v>14</v>
      </c>
      <c r="H26" s="38" t="s">
        <v>18</v>
      </c>
      <c r="I26" s="1"/>
      <c r="J26" s="1"/>
      <c r="K26" s="1"/>
      <c r="L26" s="1"/>
      <c r="M26" s="1"/>
    </row>
    <row r="27" spans="1:13" ht="18" customHeight="1" thickBot="1">
      <c r="A27" s="1"/>
      <c r="B27" s="1"/>
      <c r="C27" s="1"/>
      <c r="D27" s="69" t="s">
        <v>15</v>
      </c>
      <c r="E27" s="70"/>
      <c r="F27" s="19">
        <f>0.5*F25*(F26*F26)</f>
        <v>1.1565224999999999</v>
      </c>
      <c r="G27" s="1"/>
      <c r="H27" s="1"/>
      <c r="I27" s="1"/>
      <c r="J27" s="1"/>
      <c r="K27" s="1"/>
      <c r="L27" s="1"/>
      <c r="M27" s="1"/>
    </row>
    <row r="28" spans="1:13" ht="15" customHeight="1">
      <c r="A28" s="1"/>
      <c r="B28" s="1"/>
      <c r="C28" s="1"/>
      <c r="D28" s="17"/>
      <c r="E28" s="17"/>
      <c r="F28" s="18"/>
      <c r="G28" s="1"/>
      <c r="H28" s="1"/>
      <c r="I28" s="1"/>
      <c r="J28" s="1"/>
      <c r="K28" s="1"/>
      <c r="L28" s="1"/>
      <c r="M28" s="1"/>
    </row>
    <row r="29" spans="1:13">
      <c r="A29" s="1"/>
      <c r="B29" s="1"/>
      <c r="C29" s="1"/>
      <c r="D29" s="48" t="s">
        <v>16</v>
      </c>
      <c r="E29" s="48"/>
      <c r="F29" s="48"/>
      <c r="G29" s="48"/>
      <c r="H29" s="48"/>
      <c r="I29" s="48"/>
      <c r="J29" s="48"/>
      <c r="K29" s="40"/>
      <c r="L29" s="1"/>
      <c r="M29" s="1"/>
    </row>
    <row r="30" spans="1:13" ht="15" customHeight="1">
      <c r="A30" s="1"/>
      <c r="B30" s="1"/>
      <c r="C30" s="1"/>
      <c r="D30" s="1"/>
      <c r="E30" s="1"/>
      <c r="F30" s="1"/>
      <c r="G30" s="1"/>
      <c r="H30" s="1"/>
      <c r="I30" s="1"/>
      <c r="J30" s="1"/>
      <c r="K30" s="1"/>
      <c r="L30" s="1"/>
      <c r="M30" s="1"/>
    </row>
    <row r="31" spans="1:13">
      <c r="A31" s="1"/>
      <c r="B31" s="47" t="s">
        <v>19</v>
      </c>
      <c r="C31" s="47"/>
      <c r="D31" s="47"/>
      <c r="E31" s="1" t="s">
        <v>20</v>
      </c>
      <c r="F31" s="9">
        <f>60/60</f>
        <v>1</v>
      </c>
      <c r="G31" s="1" t="s">
        <v>21</v>
      </c>
      <c r="H31" s="38" t="s">
        <v>22</v>
      </c>
      <c r="I31" s="1"/>
      <c r="J31" s="1"/>
      <c r="K31" s="1"/>
      <c r="L31" s="1"/>
      <c r="M31" s="1"/>
    </row>
    <row r="32" spans="1:13">
      <c r="A32" s="1"/>
      <c r="B32" s="1"/>
      <c r="C32" s="1"/>
      <c r="D32" s="1"/>
      <c r="E32" s="1" t="s">
        <v>23</v>
      </c>
      <c r="F32" s="27">
        <f>2*3.1416</f>
        <v>6.2831999999999999</v>
      </c>
      <c r="G32" s="1" t="s">
        <v>24</v>
      </c>
      <c r="H32" s="1"/>
      <c r="I32" s="1"/>
      <c r="J32" s="1"/>
      <c r="K32" s="1"/>
      <c r="L32" s="1"/>
      <c r="M32" s="1"/>
    </row>
    <row r="33" spans="1:13" ht="16" customHeight="1" thickBot="1">
      <c r="A33" s="1"/>
      <c r="B33" s="1"/>
      <c r="C33" s="1"/>
      <c r="D33" s="1"/>
      <c r="E33" s="1" t="s">
        <v>25</v>
      </c>
      <c r="F33" s="43">
        <f>F32*F32</f>
        <v>39.478602240000001</v>
      </c>
      <c r="G33" s="1"/>
      <c r="H33" s="1"/>
      <c r="I33" s="1"/>
      <c r="J33" s="1"/>
      <c r="K33" s="1"/>
      <c r="L33" s="1"/>
      <c r="M33" s="1"/>
    </row>
    <row r="34" spans="1:13" ht="18" customHeight="1" thickBot="1">
      <c r="A34" s="1"/>
      <c r="B34" s="1"/>
      <c r="C34" s="71" t="s">
        <v>34</v>
      </c>
      <c r="D34" s="71"/>
      <c r="E34" s="71"/>
      <c r="F34" s="14">
        <f>F31*F33</f>
        <v>39.478602240000001</v>
      </c>
      <c r="G34" s="1" t="s">
        <v>44</v>
      </c>
      <c r="H34" s="39" t="s">
        <v>26</v>
      </c>
      <c r="I34" s="15" t="s">
        <v>28</v>
      </c>
      <c r="J34" s="16" t="s">
        <v>27</v>
      </c>
      <c r="K34" s="16"/>
      <c r="L34" s="16"/>
      <c r="M34" s="1"/>
    </row>
    <row r="35" spans="1:13" ht="16" customHeight="1">
      <c r="A35" s="1"/>
      <c r="B35" s="1"/>
      <c r="C35" s="12"/>
      <c r="D35" s="12"/>
      <c r="E35" s="12"/>
      <c r="F35" s="13"/>
      <c r="G35" s="1"/>
      <c r="H35" s="1"/>
      <c r="I35" s="1"/>
      <c r="J35" s="1"/>
      <c r="K35" s="1"/>
      <c r="L35" s="1"/>
      <c r="M35" s="1"/>
    </row>
    <row r="36" spans="1:13">
      <c r="A36" s="1"/>
      <c r="B36" s="1"/>
      <c r="C36" s="12"/>
      <c r="D36" s="12"/>
      <c r="E36" s="12"/>
      <c r="F36" s="13"/>
      <c r="G36" s="1"/>
      <c r="H36" s="1"/>
      <c r="I36" s="1"/>
      <c r="J36" s="1"/>
      <c r="K36" s="1"/>
      <c r="L36" s="1"/>
      <c r="M36" s="1"/>
    </row>
    <row r="37" spans="1:13" ht="16" thickBot="1">
      <c r="A37" s="1"/>
      <c r="B37" s="47" t="s">
        <v>29</v>
      </c>
      <c r="C37" s="47"/>
      <c r="D37" s="47"/>
      <c r="E37" s="12"/>
      <c r="F37" s="13"/>
      <c r="G37" s="1"/>
      <c r="H37" s="1"/>
      <c r="I37" s="1"/>
      <c r="J37" s="1"/>
      <c r="K37" s="1"/>
      <c r="L37" s="1"/>
      <c r="M37" s="1"/>
    </row>
    <row r="38" spans="1:13" ht="18" customHeight="1" thickBot="1">
      <c r="A38" s="1"/>
      <c r="B38" s="1"/>
      <c r="C38" s="12"/>
      <c r="D38" s="73" t="s">
        <v>30</v>
      </c>
      <c r="E38" s="74"/>
      <c r="F38" s="46">
        <f>0.5*F27*F34</f>
        <v>22.828945879555199</v>
      </c>
      <c r="G38" s="1"/>
      <c r="H38" s="20" t="s">
        <v>1</v>
      </c>
      <c r="I38" s="21"/>
      <c r="J38" s="21"/>
      <c r="K38" s="21"/>
      <c r="L38" s="22"/>
      <c r="M38" s="1"/>
    </row>
    <row r="39" spans="1:13">
      <c r="A39" s="1"/>
      <c r="B39" s="1"/>
      <c r="C39" s="12"/>
      <c r="D39" s="12"/>
      <c r="E39" s="12"/>
      <c r="F39" s="41" t="s">
        <v>37</v>
      </c>
      <c r="G39" s="1"/>
      <c r="H39" s="57" t="s">
        <v>2</v>
      </c>
      <c r="I39" s="58"/>
      <c r="J39" s="23" t="s">
        <v>3</v>
      </c>
      <c r="K39" s="24"/>
      <c r="L39" s="25" t="s">
        <v>4</v>
      </c>
      <c r="M39" s="1"/>
    </row>
    <row r="40" spans="1:13">
      <c r="A40" s="1"/>
      <c r="B40" s="1"/>
      <c r="C40" s="12"/>
      <c r="D40" s="12"/>
      <c r="E40" s="12"/>
      <c r="F40" s="13"/>
      <c r="G40" s="1"/>
      <c r="H40" s="59" t="s">
        <v>5</v>
      </c>
      <c r="I40" s="60"/>
      <c r="J40" s="49" t="s">
        <v>6</v>
      </c>
      <c r="K40" s="50"/>
      <c r="L40" s="26" t="s">
        <v>7</v>
      </c>
      <c r="M40" s="1"/>
    </row>
    <row r="41" spans="1:13" ht="18">
      <c r="A41" s="1"/>
      <c r="B41" s="81" t="s">
        <v>45</v>
      </c>
      <c r="C41" s="81"/>
      <c r="D41" s="81"/>
      <c r="E41" s="81"/>
      <c r="F41" s="81"/>
      <c r="G41" s="1"/>
      <c r="H41" s="1"/>
      <c r="I41" s="1"/>
      <c r="J41" s="1"/>
      <c r="K41" s="1"/>
      <c r="L41" s="1"/>
      <c r="M41" s="1"/>
    </row>
    <row r="42" spans="1:13" ht="16" thickBot="1">
      <c r="A42" s="1"/>
      <c r="B42" s="31"/>
      <c r="C42" s="32"/>
      <c r="D42" s="32"/>
      <c r="E42" s="32"/>
      <c r="F42" s="31"/>
      <c r="G42" s="31"/>
      <c r="H42" s="31"/>
      <c r="I42" s="31"/>
      <c r="J42" s="31"/>
      <c r="K42" s="31"/>
      <c r="L42" s="31"/>
      <c r="M42" s="1"/>
    </row>
    <row r="43" spans="1:13">
      <c r="A43" s="1"/>
      <c r="B43" s="1"/>
      <c r="C43" s="12"/>
      <c r="D43" s="12"/>
      <c r="E43" s="12"/>
      <c r="F43" s="13"/>
      <c r="G43" s="1"/>
      <c r="H43" s="1"/>
      <c r="I43" s="1"/>
      <c r="J43" s="1"/>
      <c r="K43" s="1"/>
      <c r="L43" s="1"/>
      <c r="M43" s="1"/>
    </row>
    <row r="44" spans="1:13">
      <c r="A44" s="1"/>
      <c r="B44" s="75" t="s">
        <v>31</v>
      </c>
      <c r="C44" s="76"/>
      <c r="D44" s="76"/>
      <c r="E44" s="30">
        <v>90</v>
      </c>
      <c r="F44" s="1" t="s">
        <v>32</v>
      </c>
      <c r="G44" s="36" t="s">
        <v>36</v>
      </c>
      <c r="H44" s="36"/>
      <c r="I44" s="36"/>
      <c r="J44" s="36"/>
      <c r="K44" s="36"/>
      <c r="L44" s="1"/>
      <c r="M44" s="1"/>
    </row>
    <row r="45" spans="1:13">
      <c r="A45" s="1"/>
      <c r="B45" s="29"/>
      <c r="C45" s="29"/>
      <c r="D45" s="29"/>
      <c r="E45" s="29"/>
      <c r="F45" s="1"/>
      <c r="G45" s="1"/>
      <c r="H45" s="28"/>
      <c r="I45" s="1"/>
      <c r="J45" s="1"/>
      <c r="K45" s="1"/>
      <c r="L45" s="1"/>
      <c r="M45" s="1"/>
    </row>
    <row r="46" spans="1:13" ht="15" customHeight="1">
      <c r="A46" s="1"/>
      <c r="B46" s="47" t="s">
        <v>17</v>
      </c>
      <c r="C46" s="47"/>
      <c r="D46" s="47"/>
      <c r="E46" s="2" t="s">
        <v>11</v>
      </c>
      <c r="F46" s="11">
        <v>52.45</v>
      </c>
      <c r="G46" s="1" t="s">
        <v>12</v>
      </c>
      <c r="H46" s="79" t="s">
        <v>33</v>
      </c>
      <c r="I46" s="80"/>
      <c r="J46" s="80"/>
      <c r="K46" s="80"/>
      <c r="L46" s="80"/>
      <c r="M46" s="1"/>
    </row>
    <row r="47" spans="1:13" ht="16" thickBot="1">
      <c r="A47" s="1"/>
      <c r="B47" s="1"/>
      <c r="C47" s="1"/>
      <c r="D47" s="1"/>
      <c r="E47" s="2" t="s">
        <v>13</v>
      </c>
      <c r="F47" s="10">
        <v>0.21</v>
      </c>
      <c r="G47" s="1" t="s">
        <v>14</v>
      </c>
      <c r="H47" s="38" t="s">
        <v>18</v>
      </c>
      <c r="I47" s="13"/>
      <c r="J47" s="13"/>
      <c r="K47" s="13"/>
      <c r="L47" s="13"/>
      <c r="M47" s="1"/>
    </row>
    <row r="48" spans="1:13" ht="16" thickBot="1">
      <c r="A48" s="1"/>
      <c r="B48" s="1"/>
      <c r="C48" s="1"/>
      <c r="D48" s="64" t="s">
        <v>15</v>
      </c>
      <c r="E48" s="65"/>
      <c r="F48" s="34">
        <f>0.5*F46*(F47*F47)</f>
        <v>1.1565224999999999</v>
      </c>
      <c r="G48" s="1"/>
      <c r="H48" s="1"/>
      <c r="I48" s="1"/>
      <c r="J48" s="1"/>
      <c r="K48" s="1"/>
      <c r="L48" s="1"/>
      <c r="M48" s="1"/>
    </row>
    <row r="49" spans="1:13">
      <c r="A49" s="1"/>
      <c r="B49" s="1"/>
      <c r="C49" s="1"/>
      <c r="D49" s="1"/>
      <c r="E49" s="1"/>
      <c r="F49" s="1"/>
      <c r="G49" s="1"/>
      <c r="H49" s="1"/>
      <c r="I49" s="1"/>
      <c r="J49" s="1"/>
      <c r="K49" s="1"/>
      <c r="L49" s="1"/>
      <c r="M49" s="1"/>
    </row>
    <row r="50" spans="1:13" ht="15" customHeight="1">
      <c r="A50" s="1"/>
      <c r="B50" s="47" t="s">
        <v>19</v>
      </c>
      <c r="C50" s="47"/>
      <c r="D50" s="47"/>
      <c r="E50" s="1" t="s">
        <v>20</v>
      </c>
      <c r="F50" s="44">
        <f>E44/60</f>
        <v>1.5</v>
      </c>
      <c r="G50" s="1" t="s">
        <v>21</v>
      </c>
      <c r="H50" s="1"/>
      <c r="I50" s="1"/>
      <c r="J50" s="1"/>
      <c r="K50" s="1"/>
      <c r="L50" s="1"/>
      <c r="M50" s="1"/>
    </row>
    <row r="51" spans="1:13">
      <c r="A51" s="1"/>
      <c r="B51" s="1"/>
      <c r="C51" s="1"/>
      <c r="D51" s="1"/>
      <c r="E51" s="1" t="s">
        <v>23</v>
      </c>
      <c r="F51" s="27">
        <f>2*3.1416</f>
        <v>6.2831999999999999</v>
      </c>
      <c r="G51" s="1" t="s">
        <v>24</v>
      </c>
      <c r="H51" s="1"/>
      <c r="I51" s="1"/>
      <c r="J51" s="1"/>
      <c r="K51" s="1"/>
      <c r="L51" s="1"/>
      <c r="M51" s="1"/>
    </row>
    <row r="52" spans="1:13" ht="16" thickBot="1">
      <c r="A52" s="1"/>
      <c r="B52" s="1"/>
      <c r="C52" s="1"/>
      <c r="D52" s="1"/>
      <c r="E52" s="1" t="s">
        <v>25</v>
      </c>
      <c r="F52" s="43">
        <f>F51*F51</f>
        <v>39.478602240000001</v>
      </c>
      <c r="G52" s="1"/>
      <c r="H52" s="1"/>
      <c r="I52" s="1"/>
      <c r="J52" s="1"/>
      <c r="K52" s="1"/>
      <c r="L52" s="1"/>
      <c r="M52" s="1"/>
    </row>
    <row r="53" spans="1:13" ht="16" thickBot="1">
      <c r="A53" s="1"/>
      <c r="B53" s="1"/>
      <c r="C53" s="63" t="s">
        <v>35</v>
      </c>
      <c r="D53" s="63"/>
      <c r="E53" s="63"/>
      <c r="F53" s="35">
        <f>F50*F52</f>
        <v>59.217903360000001</v>
      </c>
      <c r="G53" s="1" t="s">
        <v>44</v>
      </c>
      <c r="H53" s="1"/>
      <c r="I53" s="1"/>
      <c r="J53" s="1"/>
      <c r="K53" s="1"/>
      <c r="L53" s="1"/>
      <c r="M53" s="1"/>
    </row>
    <row r="54" spans="1:13">
      <c r="A54" s="1"/>
      <c r="B54" s="1"/>
      <c r="C54" s="1"/>
      <c r="D54" s="1"/>
      <c r="E54" s="1"/>
      <c r="F54" s="1"/>
      <c r="G54" s="1"/>
      <c r="H54" s="20" t="s">
        <v>1</v>
      </c>
      <c r="I54" s="21"/>
      <c r="J54" s="21"/>
      <c r="K54" s="21"/>
      <c r="L54" s="22"/>
      <c r="M54" s="1"/>
    </row>
    <row r="55" spans="1:13" ht="16" customHeight="1" thickBot="1">
      <c r="A55" s="1"/>
      <c r="B55" s="47" t="s">
        <v>29</v>
      </c>
      <c r="C55" s="47"/>
      <c r="D55" s="47"/>
      <c r="E55" s="12"/>
      <c r="F55" s="13"/>
      <c r="G55" s="1"/>
      <c r="H55" s="57" t="s">
        <v>2</v>
      </c>
      <c r="I55" s="58"/>
      <c r="J55" s="23" t="s">
        <v>3</v>
      </c>
      <c r="K55" s="24"/>
      <c r="L55" s="25" t="s">
        <v>4</v>
      </c>
      <c r="M55" s="1"/>
    </row>
    <row r="56" spans="1:13" ht="19" thickBot="1">
      <c r="A56" s="1"/>
      <c r="B56" s="1"/>
      <c r="C56" s="12"/>
      <c r="D56" s="77" t="s">
        <v>30</v>
      </c>
      <c r="E56" s="78"/>
      <c r="F56" s="45">
        <f>0.5*F48*F53</f>
        <v>34.243418819332796</v>
      </c>
      <c r="G56" s="1"/>
      <c r="H56" s="59" t="s">
        <v>5</v>
      </c>
      <c r="I56" s="60"/>
      <c r="J56" s="49" t="s">
        <v>6</v>
      </c>
      <c r="K56" s="50"/>
      <c r="L56" s="26" t="s">
        <v>7</v>
      </c>
      <c r="M56" s="1"/>
    </row>
    <row r="57" spans="1:13">
      <c r="A57" s="1"/>
      <c r="B57" s="1"/>
      <c r="C57" s="1"/>
      <c r="D57" s="1"/>
      <c r="E57" s="1"/>
      <c r="F57" s="42" t="s">
        <v>37</v>
      </c>
      <c r="G57" s="1"/>
      <c r="H57" s="1"/>
      <c r="I57" s="1"/>
      <c r="J57" s="1"/>
      <c r="K57" s="1"/>
      <c r="L57" s="1"/>
      <c r="M57" s="1"/>
    </row>
    <row r="58" spans="1:13" ht="15" customHeight="1">
      <c r="A58" s="1"/>
      <c r="B58" s="1"/>
      <c r="C58" s="1"/>
      <c r="D58" s="1"/>
      <c r="E58" s="1"/>
      <c r="F58" s="1"/>
      <c r="G58" s="1"/>
      <c r="H58" s="1"/>
      <c r="I58" s="1"/>
      <c r="J58" s="1"/>
      <c r="K58" s="1"/>
      <c r="L58" s="1"/>
      <c r="M58" s="1"/>
    </row>
    <row r="59" spans="1:13" ht="16" customHeight="1" thickBot="1">
      <c r="A59" s="1"/>
      <c r="B59" s="31"/>
      <c r="C59" s="31"/>
      <c r="D59" s="31"/>
      <c r="E59" s="31"/>
      <c r="F59" s="31"/>
      <c r="G59" s="31"/>
      <c r="H59" s="31"/>
      <c r="I59" s="31"/>
      <c r="J59" s="31"/>
      <c r="K59" s="31"/>
      <c r="L59" s="31"/>
      <c r="M59" s="1"/>
    </row>
    <row r="60" spans="1:13">
      <c r="A60" s="1"/>
      <c r="B60" s="1"/>
      <c r="C60" s="1"/>
      <c r="D60" s="1"/>
      <c r="E60" s="1"/>
      <c r="F60" s="1"/>
      <c r="G60" s="1"/>
      <c r="H60" s="1"/>
      <c r="I60" s="1"/>
      <c r="J60" s="1"/>
      <c r="K60" s="1"/>
      <c r="L60" s="1"/>
      <c r="M60" s="1"/>
    </row>
    <row r="61" spans="1:13" ht="15" customHeight="1">
      <c r="A61" s="1"/>
      <c r="B61" s="51" t="s">
        <v>41</v>
      </c>
      <c r="C61" s="51"/>
      <c r="D61" s="51"/>
      <c r="E61" s="51"/>
      <c r="F61" s="51"/>
      <c r="G61" s="7"/>
      <c r="H61" s="7"/>
      <c r="I61" s="7"/>
      <c r="J61" s="7"/>
      <c r="K61" s="7"/>
      <c r="L61" s="1"/>
      <c r="M61" s="1"/>
    </row>
    <row r="62" spans="1:13" ht="15" customHeight="1">
      <c r="A62" s="1"/>
      <c r="B62" s="51"/>
      <c r="C62" s="51"/>
      <c r="D62" s="51"/>
      <c r="E62" s="51"/>
      <c r="F62" s="51"/>
      <c r="G62" s="7"/>
      <c r="H62" s="7"/>
      <c r="I62" s="7"/>
      <c r="J62" s="7"/>
      <c r="K62" s="7"/>
      <c r="L62" s="1"/>
      <c r="M62" s="1"/>
    </row>
    <row r="63" spans="1:13">
      <c r="A63" s="1"/>
      <c r="B63" s="51"/>
      <c r="C63" s="51"/>
      <c r="D63" s="51"/>
      <c r="E63" s="51"/>
      <c r="F63" s="51"/>
      <c r="G63" s="7"/>
      <c r="H63" s="7"/>
      <c r="I63" s="7"/>
      <c r="J63" s="7"/>
      <c r="K63" s="7"/>
      <c r="L63" s="1"/>
      <c r="M63" s="1"/>
    </row>
    <row r="64" spans="1:13">
      <c r="A64" s="1"/>
      <c r="B64" s="51"/>
      <c r="C64" s="51"/>
      <c r="D64" s="51"/>
      <c r="E64" s="51"/>
      <c r="F64" s="51"/>
      <c r="G64" s="7"/>
      <c r="H64" s="7"/>
      <c r="I64" s="7"/>
      <c r="J64" s="7"/>
      <c r="K64" s="7"/>
      <c r="L64" s="1"/>
      <c r="M64" s="1"/>
    </row>
    <row r="65" spans="1:13">
      <c r="A65" s="1"/>
      <c r="B65" s="51"/>
      <c r="C65" s="51"/>
      <c r="D65" s="51"/>
      <c r="E65" s="51"/>
      <c r="F65" s="51"/>
      <c r="G65" s="7"/>
      <c r="H65" s="7"/>
      <c r="I65" s="7"/>
      <c r="J65" s="7"/>
      <c r="K65" s="7"/>
      <c r="L65" s="1"/>
      <c r="M65" s="1"/>
    </row>
    <row r="66" spans="1:13">
      <c r="A66" s="1"/>
      <c r="B66" s="51"/>
      <c r="C66" s="51"/>
      <c r="D66" s="51"/>
      <c r="E66" s="51"/>
      <c r="F66" s="51"/>
      <c r="G66" s="7"/>
      <c r="H66" s="7"/>
      <c r="I66" s="7"/>
      <c r="J66" s="7"/>
      <c r="K66" s="7"/>
      <c r="L66" s="1"/>
      <c r="M66" s="1"/>
    </row>
    <row r="67" spans="1:13" ht="15" customHeight="1">
      <c r="A67" s="1"/>
      <c r="B67" s="51"/>
      <c r="C67" s="51"/>
      <c r="D67" s="51"/>
      <c r="E67" s="51"/>
      <c r="F67" s="51"/>
      <c r="G67" s="1"/>
      <c r="H67" s="1"/>
      <c r="I67" s="1"/>
      <c r="J67" s="8"/>
      <c r="K67" s="8"/>
      <c r="L67" s="1"/>
      <c r="M67" s="1"/>
    </row>
    <row r="68" spans="1:13" ht="15" customHeight="1">
      <c r="A68" s="1"/>
      <c r="B68" s="51"/>
      <c r="C68" s="51"/>
      <c r="D68" s="51"/>
      <c r="E68" s="51"/>
      <c r="F68" s="51"/>
      <c r="G68" s="1"/>
      <c r="H68" s="1"/>
      <c r="I68" s="1"/>
      <c r="J68" s="8"/>
      <c r="K68" s="8"/>
      <c r="L68" s="1"/>
      <c r="M68" s="1"/>
    </row>
    <row r="69" spans="1:13" ht="16" customHeight="1">
      <c r="A69" s="1"/>
      <c r="B69" s="51"/>
      <c r="C69" s="51"/>
      <c r="D69" s="51"/>
      <c r="E69" s="51"/>
      <c r="F69" s="51"/>
      <c r="G69" s="1"/>
      <c r="H69" s="1"/>
      <c r="I69" s="1"/>
      <c r="J69" s="8"/>
      <c r="K69" s="8"/>
      <c r="L69" s="1"/>
      <c r="M69" s="1"/>
    </row>
    <row r="70" spans="1:13">
      <c r="A70" s="1"/>
      <c r="B70" s="7"/>
      <c r="C70" s="7"/>
      <c r="D70" s="7"/>
      <c r="E70" s="7"/>
      <c r="F70" s="7"/>
      <c r="G70" s="1"/>
      <c r="H70" s="1"/>
      <c r="I70" s="1"/>
      <c r="J70" s="8"/>
      <c r="K70" s="8"/>
      <c r="L70" s="1"/>
      <c r="M70" s="1"/>
    </row>
    <row r="71" spans="1:13" ht="15" customHeight="1">
      <c r="A71" s="1"/>
      <c r="B71" s="52" t="s">
        <v>9</v>
      </c>
      <c r="C71" s="52"/>
      <c r="D71" s="52"/>
      <c r="E71" s="52"/>
      <c r="F71" s="52"/>
      <c r="G71" s="8"/>
      <c r="H71" s="8"/>
      <c r="I71" s="8"/>
      <c r="J71" s="8"/>
      <c r="K71" s="8"/>
      <c r="L71" s="1"/>
      <c r="M71" s="1"/>
    </row>
    <row r="72" spans="1:13" ht="15" customHeight="1">
      <c r="A72" s="1"/>
      <c r="B72" s="52"/>
      <c r="C72" s="52"/>
      <c r="D72" s="52"/>
      <c r="E72" s="52"/>
      <c r="F72" s="52"/>
      <c r="G72" s="8"/>
      <c r="H72" s="8"/>
      <c r="I72" s="8"/>
      <c r="J72" s="8"/>
      <c r="K72" s="8"/>
      <c r="L72" s="1"/>
      <c r="M72" s="1"/>
    </row>
    <row r="73" spans="1:13" ht="15" customHeight="1">
      <c r="A73" s="1"/>
      <c r="B73" s="52"/>
      <c r="C73" s="52"/>
      <c r="D73" s="52"/>
      <c r="E73" s="52"/>
      <c r="F73" s="52"/>
      <c r="G73" s="8"/>
      <c r="H73" s="8"/>
      <c r="I73" s="8"/>
      <c r="J73" s="1"/>
      <c r="K73" s="1"/>
      <c r="L73" s="1"/>
      <c r="M73" s="1"/>
    </row>
    <row r="74" spans="1:13">
      <c r="A74" s="1"/>
      <c r="B74" s="52"/>
      <c r="C74" s="52"/>
      <c r="D74" s="52"/>
      <c r="E74" s="52"/>
      <c r="F74" s="52"/>
      <c r="G74" s="8"/>
      <c r="H74" s="8"/>
      <c r="I74" s="8"/>
      <c r="J74" s="1"/>
      <c r="K74" s="1"/>
      <c r="L74" s="1"/>
      <c r="M74" s="1"/>
    </row>
    <row r="75" spans="1:13">
      <c r="A75" s="1"/>
      <c r="B75" s="52"/>
      <c r="C75" s="52"/>
      <c r="D75" s="52"/>
      <c r="E75" s="52"/>
      <c r="F75" s="52"/>
      <c r="G75" s="8"/>
      <c r="H75" s="8"/>
      <c r="I75" s="8"/>
      <c r="J75" s="1"/>
      <c r="K75" s="1"/>
      <c r="L75" s="1"/>
      <c r="M75" s="1"/>
    </row>
    <row r="76" spans="1:13">
      <c r="A76" s="1"/>
      <c r="B76" s="52"/>
      <c r="C76" s="52"/>
      <c r="D76" s="52"/>
      <c r="E76" s="52"/>
      <c r="F76" s="52"/>
      <c r="G76" s="8"/>
      <c r="H76" s="8"/>
      <c r="I76" s="8"/>
      <c r="J76" s="1"/>
      <c r="K76" s="1"/>
      <c r="L76" s="1"/>
      <c r="M76" s="1"/>
    </row>
    <row r="77" spans="1:13" ht="16" customHeight="1">
      <c r="A77" s="1"/>
      <c r="B77" s="52"/>
      <c r="C77" s="52"/>
      <c r="D77" s="52"/>
      <c r="E77" s="52"/>
      <c r="F77" s="52"/>
      <c r="G77" s="8"/>
      <c r="H77" s="8"/>
      <c r="I77" s="8"/>
      <c r="J77" s="1"/>
      <c r="K77" s="1"/>
      <c r="L77" s="1"/>
      <c r="M77" s="1"/>
    </row>
    <row r="78" spans="1:13" ht="18" customHeight="1">
      <c r="A78" s="1"/>
      <c r="B78" s="52"/>
      <c r="C78" s="52"/>
      <c r="D78" s="52"/>
      <c r="E78" s="52"/>
      <c r="F78" s="52"/>
      <c r="G78" s="8"/>
      <c r="H78" s="8"/>
      <c r="I78" s="8"/>
      <c r="J78" s="1"/>
      <c r="K78" s="1"/>
      <c r="L78" s="1"/>
      <c r="M78" s="1"/>
    </row>
    <row r="79" spans="1:13" ht="16" customHeight="1">
      <c r="A79" s="1"/>
      <c r="B79" s="52"/>
      <c r="C79" s="52"/>
      <c r="D79" s="52"/>
      <c r="E79" s="52"/>
      <c r="F79" s="52"/>
      <c r="G79" s="8"/>
      <c r="H79" s="8"/>
      <c r="I79" s="8"/>
      <c r="J79" s="1"/>
      <c r="K79" s="1"/>
      <c r="L79" s="1"/>
      <c r="M79" s="1"/>
    </row>
    <row r="80" spans="1:13">
      <c r="A80" s="1"/>
      <c r="B80" s="52"/>
      <c r="C80" s="52"/>
      <c r="D80" s="52"/>
      <c r="E80" s="52"/>
      <c r="F80" s="52"/>
      <c r="G80" s="8"/>
      <c r="H80" s="8"/>
      <c r="I80" s="8"/>
      <c r="J80" s="1"/>
      <c r="K80" s="1"/>
      <c r="L80" s="1"/>
      <c r="M80" s="1"/>
    </row>
    <row r="81" spans="1:13" ht="15" customHeight="1">
      <c r="A81" s="1"/>
      <c r="B81" s="52"/>
      <c r="C81" s="52"/>
      <c r="D81" s="52"/>
      <c r="E81" s="52"/>
      <c r="F81" s="52"/>
      <c r="G81" s="8"/>
      <c r="H81" s="8"/>
      <c r="I81" s="8"/>
      <c r="J81" s="1"/>
      <c r="K81" s="1"/>
      <c r="L81" s="1"/>
      <c r="M81" s="1"/>
    </row>
    <row r="82" spans="1:13">
      <c r="A82" s="1"/>
      <c r="B82" s="8"/>
      <c r="C82" s="8"/>
      <c r="D82" s="8"/>
      <c r="E82" s="8"/>
      <c r="F82" s="8"/>
      <c r="G82" s="8"/>
      <c r="H82" s="8"/>
      <c r="I82" s="8"/>
      <c r="J82" s="1"/>
      <c r="K82" s="1"/>
      <c r="L82" s="1"/>
      <c r="M82" s="1"/>
    </row>
    <row r="83" spans="1:13">
      <c r="A83" s="1"/>
      <c r="B83" s="8"/>
      <c r="C83" s="8"/>
      <c r="D83" s="8"/>
      <c r="E83" s="8"/>
      <c r="F83" s="8"/>
      <c r="G83" s="8"/>
      <c r="H83" s="8"/>
      <c r="I83" s="8"/>
      <c r="J83" s="1"/>
      <c r="K83" s="1"/>
      <c r="L83" s="1"/>
      <c r="M83" s="1"/>
    </row>
    <row r="84" spans="1:13" ht="16" thickBot="1">
      <c r="A84" s="1"/>
      <c r="B84" s="37"/>
      <c r="C84" s="37"/>
      <c r="D84" s="37"/>
      <c r="E84" s="37"/>
      <c r="F84" s="37"/>
      <c r="G84" s="37"/>
      <c r="H84" s="37"/>
      <c r="I84" s="8"/>
      <c r="J84" s="1"/>
      <c r="K84" s="1"/>
      <c r="L84" s="1"/>
      <c r="M84" s="1"/>
    </row>
    <row r="85" spans="1:13" ht="15" customHeight="1">
      <c r="A85" s="1"/>
      <c r="B85" s="8"/>
      <c r="C85" s="8"/>
      <c r="D85" s="8"/>
      <c r="E85" s="8"/>
      <c r="F85" s="8"/>
      <c r="G85" s="8"/>
      <c r="H85" s="8"/>
      <c r="I85" s="8"/>
      <c r="J85" s="1"/>
      <c r="K85" s="1"/>
      <c r="L85" s="1"/>
      <c r="M85" s="1"/>
    </row>
    <row r="86" spans="1:13">
      <c r="A86" s="1"/>
      <c r="B86" s="8"/>
      <c r="C86" s="8"/>
      <c r="D86" s="8"/>
      <c r="E86" s="8"/>
      <c r="F86" s="8"/>
      <c r="G86" s="8"/>
      <c r="H86" s="8"/>
      <c r="I86" s="8"/>
      <c r="J86" s="1"/>
      <c r="K86" s="1"/>
      <c r="L86" s="1"/>
      <c r="M86" s="1"/>
    </row>
    <row r="89" spans="1:13" ht="15" customHeight="1"/>
  </sheetData>
  <mergeCells count="34">
    <mergeCell ref="B23:E23"/>
    <mergeCell ref="H40:I40"/>
    <mergeCell ref="B17:L18"/>
    <mergeCell ref="H55:I55"/>
    <mergeCell ref="H56:I56"/>
    <mergeCell ref="J56:K56"/>
    <mergeCell ref="B25:D25"/>
    <mergeCell ref="D27:E27"/>
    <mergeCell ref="B31:D31"/>
    <mergeCell ref="C34:E34"/>
    <mergeCell ref="H22:L23"/>
    <mergeCell ref="B37:D37"/>
    <mergeCell ref="D38:E38"/>
    <mergeCell ref="B44:D44"/>
    <mergeCell ref="D56:E56"/>
    <mergeCell ref="H46:L46"/>
    <mergeCell ref="B2:L2"/>
    <mergeCell ref="B12:L15"/>
    <mergeCell ref="H8:I8"/>
    <mergeCell ref="H9:I9"/>
    <mergeCell ref="J9:K9"/>
    <mergeCell ref="B8:F10"/>
    <mergeCell ref="B5:L6"/>
    <mergeCell ref="B46:D46"/>
    <mergeCell ref="D29:J29"/>
    <mergeCell ref="J40:K40"/>
    <mergeCell ref="B61:F69"/>
    <mergeCell ref="B71:F81"/>
    <mergeCell ref="B50:D50"/>
    <mergeCell ref="C53:E53"/>
    <mergeCell ref="B55:D55"/>
    <mergeCell ref="H39:I39"/>
    <mergeCell ref="D48:E48"/>
    <mergeCell ref="B41:F41"/>
  </mergeCells>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Margaux CHARTRAIN</dc:creator>
  <cp:lastModifiedBy>Anna  Pallaro</cp:lastModifiedBy>
  <dcterms:created xsi:type="dcterms:W3CDTF">2019-04-10T15:55:17Z</dcterms:created>
  <dcterms:modified xsi:type="dcterms:W3CDTF">2019-05-03T15:32:24Z</dcterms:modified>
</cp:coreProperties>
</file>